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___________Schulung\DJF_Install_2024\LSP\"/>
    </mc:Choice>
  </mc:AlternateContent>
  <xr:revisionPtr revIDLastSave="0" documentId="13_ncr:1_{77C2B2EE-1A4C-437F-B90A-F1D7AFA45BA5}" xr6:coauthVersionLast="47" xr6:coauthVersionMax="47" xr10:uidLastSave="{00000000-0000-0000-0000-000000000000}"/>
  <bookViews>
    <workbookView xWindow="-110" yWindow="-110" windowWidth="19420" windowHeight="11020" xr2:uid="{A3BF3B97-A9A7-40EC-9AAC-180611232243}"/>
  </bookViews>
  <sheets>
    <sheet name="Staffelmeldung" sheetId="4" r:id="rId1"/>
  </sheets>
  <definedNames>
    <definedName name="_xlnm._FilterDatabase" localSheetId="0" hidden="1">Staffelmeldung!$A$10:$T$25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4" l="1"/>
  <c r="T4" i="4"/>
  <c r="M20" i="4"/>
  <c r="L20" i="4"/>
  <c r="T20" i="4"/>
  <c r="T19" i="4"/>
  <c r="K21" i="4"/>
  <c r="K22" i="4"/>
  <c r="J15" i="4"/>
  <c r="T15" i="4"/>
  <c r="J22" i="4"/>
  <c r="J18" i="4"/>
  <c r="J20" i="4"/>
  <c r="J19" i="4"/>
  <c r="J17" i="4"/>
  <c r="J16" i="4"/>
  <c r="J14" i="4"/>
  <c r="T14" i="4"/>
  <c r="J13" i="4"/>
  <c r="T13" i="4"/>
  <c r="K13" i="4"/>
  <c r="M21" i="4"/>
  <c r="M22" i="4"/>
  <c r="S21" i="4"/>
  <c r="S22" i="4"/>
  <c r="S23" i="4"/>
  <c r="S4" i="4"/>
  <c r="T22" i="4"/>
  <c r="K23" i="4"/>
  <c r="E11" i="4"/>
  <c r="F11" i="4"/>
  <c r="S13" i="4"/>
  <c r="S14" i="4"/>
  <c r="S15" i="4"/>
  <c r="S16" i="4"/>
  <c r="S17" i="4"/>
  <c r="S18" i="4"/>
  <c r="S19" i="4"/>
  <c r="S20" i="4"/>
  <c r="M19" i="4"/>
  <c r="L19" i="4"/>
  <c r="U19" i="4"/>
  <c r="K19" i="4"/>
  <c r="M13" i="4"/>
  <c r="T17" i="4"/>
  <c r="T18" i="4"/>
  <c r="M17" i="4"/>
  <c r="T16" i="4"/>
  <c r="M18" i="4"/>
  <c r="U18" i="4"/>
  <c r="M15" i="4"/>
  <c r="M14" i="4"/>
  <c r="M16" i="4"/>
  <c r="U16" i="4"/>
  <c r="K20" i="4"/>
  <c r="U14" i="4"/>
  <c r="K14" i="4"/>
  <c r="L14" i="4"/>
  <c r="L17" i="4"/>
  <c r="U17" i="4"/>
  <c r="L15" i="4"/>
  <c r="U15" i="4"/>
  <c r="U13" i="4"/>
  <c r="L13" i="4"/>
  <c r="L16" i="4"/>
  <c r="K17" i="4"/>
  <c r="L18" i="4"/>
  <c r="K18" i="4"/>
  <c r="K15" i="4"/>
  <c r="K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  <author>Herbert</author>
  </authors>
  <commentList>
    <comment ref="C4" authorId="0" shapeId="0" xr:uid="{222FCDCE-A880-480B-9F90-E235BE8616C8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0" shapeId="0" xr:uid="{37B0AD7A-586B-4C99-82D7-8EC4F9D6DBBA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
Andere Kommentare beachten!</t>
        </r>
      </text>
    </comment>
    <comment ref="C6" authorId="0" shapeId="0" xr:uid="{F6C21717-FA52-421A-A952-5FCCD33A204A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1" shapeId="0" xr:uid="{C06F1FCA-8A82-4D60-B1BC-27953966E312}">
      <text>
        <r>
          <rPr>
            <b/>
            <sz val="8"/>
            <color indexed="81"/>
            <rFont val="Tahoma"/>
            <family val="2"/>
          </rPr>
          <t>falls bekannt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2" shapeId="0" xr:uid="{C0A0A5F6-37F7-4E44-B57D-3B7FF8F5E146}">
      <text>
        <r>
          <rPr>
            <sz val="9"/>
            <color indexed="81"/>
            <rFont val="Arial"/>
            <family val="2"/>
          </rPr>
          <t>Für Gruppenmeldung anderen Meldebogen benutzen</t>
        </r>
      </text>
    </comment>
    <comment ref="B12" authorId="0" shapeId="0" xr:uid="{E9E0A5C2-16D8-4340-9822-0430142A5515}">
      <text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 xml:space="preserve"> eingeben wenn es sich um einen Bewerber für die LSP handelt.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 eingeben wenn der Füller schon vorher im Besitz
 der LSP ist.</t>
        </r>
      </text>
    </comment>
    <comment ref="G12" authorId="2" shapeId="0" xr:uid="{A944922A-6F28-4E1F-8624-14D5A0F4EE87}">
      <text>
        <r>
          <rPr>
            <sz val="8"/>
            <color indexed="81"/>
            <rFont val="Arial"/>
            <family val="2"/>
          </rPr>
          <t xml:space="preserve">Ausweis-Nr. die mit 0 oder 00. beginnen, 
eine 1 voranstellen (10… 100…)  7-stellig
</t>
        </r>
      </text>
    </comment>
    <comment ref="I12" authorId="0" shapeId="0" xr:uid="{DBB8B4A9-71FF-4C37-A504-B6C7D1F90044}">
      <text>
        <r>
          <rPr>
            <b/>
            <sz val="8"/>
            <color indexed="81"/>
            <rFont val="Tahoma"/>
            <family val="2"/>
          </rPr>
          <t>Bei Teilnehmern ausländischer Staffeln  bitte ein X eingeben</t>
        </r>
      </text>
    </comment>
    <comment ref="J12" authorId="0" shapeId="0" xr:uid="{97279555-2059-4C52-AA28-B37CD3B9EB1D}">
      <text>
        <r>
          <rPr>
            <b/>
            <sz val="8"/>
            <color indexed="81"/>
            <rFont val="Tahoma"/>
            <family val="2"/>
          </rPr>
          <t>Stichtag 31.12. des Veranstaltungs- 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9F0980C2-2822-4A2C-9549-EFC1E20EF959}">
      <text>
        <r>
          <rPr>
            <b/>
            <sz val="10"/>
            <color indexed="8"/>
            <rFont val="Arial"/>
            <family val="2"/>
          </rPr>
          <t>Das Feld ist rot wenn das Geburtsdatum der Teilnehmer   
mit X oder L  nicht den Vorgaben entspricht.
Das Feld ist orange wenn der Teilnehmer   
mit X oder L  nicht   1 Jahr in der JF ist</t>
        </r>
        <r>
          <rPr>
            <b/>
            <sz val="10"/>
            <color indexed="81"/>
            <rFont val="Arial"/>
            <family val="2"/>
          </rPr>
          <t xml:space="preserve"> </t>
        </r>
      </text>
    </comment>
    <comment ref="A19" authorId="2" shapeId="0" xr:uid="{10712E4E-8562-4639-8A77-71098CC65BD1}">
      <text>
        <r>
          <rPr>
            <b/>
            <sz val="8"/>
            <color indexed="81"/>
            <rFont val="Tahoma"/>
            <family val="2"/>
          </rPr>
          <t xml:space="preserve">Hier können </t>
        </r>
        <r>
          <rPr>
            <b/>
            <sz val="8"/>
            <color indexed="10"/>
            <rFont val="Tahoma"/>
            <family val="2"/>
          </rPr>
          <t xml:space="preserve">Ersatzteilnehmer </t>
        </r>
        <r>
          <rPr>
            <b/>
            <sz val="8"/>
            <color indexed="81"/>
            <rFont val="Tahoma"/>
            <family val="2"/>
          </rPr>
          <t xml:space="preserve">angegeben werden. 
Bei </t>
        </r>
        <r>
          <rPr>
            <b/>
            <sz val="8"/>
            <color indexed="10"/>
            <rFont val="Tahoma"/>
            <family val="2"/>
          </rPr>
          <t>Ausfall eines Teilnehmers</t>
        </r>
        <r>
          <rPr>
            <b/>
            <sz val="8"/>
            <color indexed="81"/>
            <rFont val="Tahoma"/>
            <family val="2"/>
          </rPr>
          <t xml:space="preserve">, nach dem Meldeschluß, können sie als Bewerber oder Füller eingesetzt werden.
Sie müssen dann </t>
        </r>
        <r>
          <rPr>
            <b/>
            <sz val="8"/>
            <color indexed="10"/>
            <rFont val="Tahoma"/>
            <family val="2"/>
          </rPr>
          <t>alle Disziplinen</t>
        </r>
        <r>
          <rPr>
            <b/>
            <sz val="8"/>
            <color indexed="81"/>
            <rFont val="Tahoma"/>
            <family val="2"/>
          </rPr>
          <t xml:space="preserve"> mitmachen, und können, </t>
        </r>
        <r>
          <rPr>
            <b/>
            <sz val="8"/>
            <color indexed="10"/>
            <rFont val="Tahoma"/>
            <family val="2"/>
          </rPr>
          <t>wenn sie als Bewerber die Bedingungen</t>
        </r>
        <r>
          <rPr>
            <b/>
            <sz val="8"/>
            <color indexed="81"/>
            <rFont val="Tahoma"/>
            <family val="2"/>
          </rPr>
          <t xml:space="preserve"> erfüllen, die LSP erhalten.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A24" authorId="2" shapeId="0" xr:uid="{8DA6B03C-98AA-4317-9CD3-8FD1F649A07D}">
      <text>
        <r>
          <rPr>
            <b/>
            <sz val="8"/>
            <color indexed="81"/>
            <rFont val="Tahoma"/>
            <family val="2"/>
          </rPr>
          <t>Name und Anschrift
Telefon und  e-mail
des JFW (Betreuers)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1" shapeId="0" xr:uid="{63793597-BE5C-406C-A726-760EE9F4B908}">
      <text>
        <r>
          <rPr>
            <b/>
            <sz val="8"/>
            <color indexed="81"/>
            <rFont val="Tahoma"/>
            <family val="2"/>
          </rPr>
          <t>© H. Bremermann
Stand: 01.07.2024</t>
        </r>
      </text>
    </comment>
    <comment ref="C25" authorId="1" shapeId="0" xr:uid="{D46A6F2B-D971-4988-B1F2-E24C9EA2D412}">
      <text>
        <r>
          <rPr>
            <b/>
            <sz val="8"/>
            <color indexed="81"/>
            <rFont val="Tahoma"/>
            <family val="2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<sst xmlns="http://schemas.openxmlformats.org/spreadsheetml/2006/main" count="63" uniqueCount="35">
  <si>
    <t>Teilnehmermeldung für die Leistungsspangenabnahme</t>
  </si>
  <si>
    <t>in:</t>
  </si>
  <si>
    <t>am:</t>
  </si>
  <si>
    <t>JF:</t>
  </si>
  <si>
    <t>St-Nr:</t>
  </si>
  <si>
    <t>Bez./Kreis:</t>
  </si>
  <si>
    <t xml:space="preserve"> mögliche Jahrgänge </t>
  </si>
  <si>
    <t>von</t>
  </si>
  <si>
    <t>bis</t>
  </si>
  <si>
    <t>min. 1 Jahr in der JF</t>
  </si>
  <si>
    <t>Bewerber</t>
  </si>
  <si>
    <t xml:space="preserve"> Name </t>
  </si>
  <si>
    <t xml:space="preserve"> Vorname </t>
  </si>
  <si>
    <t>Geburtsdatum</t>
  </si>
  <si>
    <t>Eintrittsdatum</t>
  </si>
  <si>
    <t>DJF-Ausw.-Nr</t>
  </si>
  <si>
    <t xml:space="preserve"> m / w </t>
  </si>
  <si>
    <t>Ausl.</t>
  </si>
  <si>
    <t>Alter</t>
  </si>
  <si>
    <t>X</t>
  </si>
  <si>
    <t>L</t>
  </si>
  <si>
    <t>m</t>
  </si>
  <si>
    <t>w</t>
  </si>
  <si>
    <t>Anschr. JFW:</t>
  </si>
  <si>
    <t>Anschrift des JFW hier angeben</t>
  </si>
  <si>
    <t>Einsender:</t>
  </si>
  <si>
    <t>Bitte ausgefüllt per e-mail an die vom Veranstalter vorgegebene Adresse einsenden!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</si>
  <si>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</si>
  <si>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E</t>
  </si>
  <si>
    <t>d</t>
  </si>
  <si>
    <t>Staffelmeldung</t>
  </si>
  <si>
    <t xml:space="preserve"> </t>
  </si>
  <si>
    <t>&lt;15</t>
  </si>
  <si>
    <t>&lt;366</t>
  </si>
  <si>
    <t>V 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</si>
</sst>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0"/>
      <name val="Arial"/>
      <family val="2"/>
    </font>
    <font>
      <sz val="6"/>
      <name val="Arial"/>
      <family val="2"/>
    </font>
    <font>
      <b/>
      <sz val="9"/>
      <color indexed="81"/>
      <name val="Segoe UI"/>
      <family val="2"/>
    </font>
    <font>
      <b/>
      <sz val="8"/>
      <color indexed="10"/>
      <name val="Tahoma"/>
      <family val="2"/>
    </font>
    <font>
      <sz val="8"/>
      <color indexed="81"/>
      <name val="Arial"/>
      <family val="2"/>
    </font>
    <font>
      <sz val="9"/>
      <color indexed="8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5" fillId="0" borderId="5" xfId="0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0" fillId="0" borderId="0" xfId="0" applyNumberFormat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1" fontId="8" fillId="2" borderId="6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0" fontId="0" fillId="0" borderId="10" xfId="0" applyBorder="1"/>
    <xf numFmtId="0" fontId="8" fillId="0" borderId="7" xfId="0" applyFont="1" applyBorder="1" applyAlignment="1">
      <alignment vertical="center"/>
    </xf>
    <xf numFmtId="0" fontId="5" fillId="0" borderId="7" xfId="0" applyFont="1" applyBorder="1"/>
    <xf numFmtId="0" fontId="8" fillId="0" borderId="4" xfId="0" applyFont="1" applyBorder="1" applyAlignment="1">
      <alignment horizontal="center" vertical="center"/>
    </xf>
    <xf numFmtId="14" fontId="0" fillId="3" borderId="11" xfId="0" applyNumberForma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4" fontId="0" fillId="4" borderId="14" xfId="0" applyNumberFormat="1" applyFill="1" applyBorder="1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16" xfId="0" applyBorder="1"/>
    <xf numFmtId="0" fontId="5" fillId="0" borderId="0" xfId="0" applyFont="1"/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1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15" fillId="3" borderId="22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0" fontId="5" fillId="0" borderId="23" xfId="0" applyFont="1" applyBorder="1"/>
    <xf numFmtId="0" fontId="15" fillId="4" borderId="14" xfId="0" applyFont="1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4" borderId="24" xfId="0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1" fontId="15" fillId="0" borderId="0" xfId="0" applyNumberFormat="1" applyFont="1" applyAlignment="1">
      <alignment horizontal="center"/>
    </xf>
    <xf numFmtId="1" fontId="15" fillId="2" borderId="7" xfId="0" applyNumberFormat="1" applyFont="1" applyFill="1" applyBorder="1" applyAlignment="1">
      <alignment horizontal="center" vertical="center"/>
    </xf>
    <xf numFmtId="14" fontId="7" fillId="5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/>
      <protection locked="0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2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581E-9DF9-47BF-8C70-B03BF80ACD0A}">
  <sheetPr codeName="Tabelle1">
    <pageSetUpPr autoPageBreaks="0"/>
  </sheetPr>
  <dimension ref="A1:AP51"/>
  <sheetViews>
    <sheetView showGridLines="0" tabSelected="1" zoomScale="96" zoomScaleNormal="160" workbookViewId="0">
      <selection activeCell="B13" sqref="B13"/>
    </sheetView>
  </sheetViews>
  <sheetFormatPr baseColWidth="10" defaultRowHeight="17.5" x14ac:dyDescent="0.35"/>
  <cols>
    <col min="1" max="1" width="4" customWidth="1"/>
    <col min="2" max="2" width="9.81640625" customWidth="1"/>
    <col min="3" max="3" width="26" style="9" customWidth="1"/>
    <col min="4" max="4" width="22.26953125" style="9" customWidth="1"/>
    <col min="5" max="6" width="13.54296875" style="9" customWidth="1"/>
    <col min="7" max="7" width="13.1796875" style="9" customWidth="1"/>
    <col min="8" max="8" width="6.453125" customWidth="1"/>
    <col min="9" max="9" width="5" customWidth="1"/>
    <col min="10" max="10" width="7.7265625" customWidth="1"/>
    <col min="11" max="11" width="2.1796875" style="41" customWidth="1"/>
    <col min="12" max="12" width="5.7265625" style="5" hidden="1" customWidth="1"/>
    <col min="13" max="13" width="7.54296875" hidden="1" customWidth="1"/>
    <col min="14" max="15" width="2.7265625" hidden="1" customWidth="1"/>
    <col min="16" max="18" width="2.26953125" hidden="1" customWidth="1"/>
    <col min="19" max="19" width="4.453125" hidden="1" customWidth="1"/>
    <col min="20" max="20" width="5.26953125" hidden="1" customWidth="1"/>
    <col min="21" max="21" width="7.1796875" hidden="1" customWidth="1"/>
    <col min="22" max="22" width="6.54296875" hidden="1" customWidth="1"/>
  </cols>
  <sheetData>
    <row r="1" spans="1:22" ht="30.75" customHeight="1" x14ac:dyDescent="0.35">
      <c r="A1" s="1"/>
      <c r="B1" s="2"/>
      <c r="C1" s="72" t="s">
        <v>27</v>
      </c>
      <c r="D1" s="73"/>
      <c r="E1" s="73"/>
      <c r="F1" s="73"/>
      <c r="G1" s="73"/>
      <c r="H1" s="73"/>
      <c r="I1" s="3"/>
      <c r="J1" s="2"/>
      <c r="K1" s="4"/>
    </row>
    <row r="2" spans="1:22" ht="21.75" customHeight="1" x14ac:dyDescent="0.4">
      <c r="A2" s="6"/>
      <c r="C2" s="68" t="s">
        <v>0</v>
      </c>
      <c r="D2" s="68"/>
      <c r="E2" s="68"/>
      <c r="F2" s="68"/>
      <c r="G2" s="68"/>
      <c r="H2" s="68"/>
      <c r="I2" s="7"/>
      <c r="K2" s="8"/>
    </row>
    <row r="3" spans="1:22" ht="11.25" customHeight="1" thickBot="1" x14ac:dyDescent="0.4">
      <c r="A3" s="6"/>
      <c r="K3" s="8"/>
    </row>
    <row r="4" spans="1:22" ht="18.75" customHeight="1" thickBot="1" x14ac:dyDescent="0.4">
      <c r="A4" s="6"/>
      <c r="B4" s="10" t="s">
        <v>1</v>
      </c>
      <c r="C4" s="77"/>
      <c r="D4" s="78"/>
      <c r="E4" s="79"/>
      <c r="F4" s="11" t="s">
        <v>2</v>
      </c>
      <c r="G4" s="63">
        <v>45607</v>
      </c>
      <c r="H4" s="11"/>
      <c r="I4" s="10"/>
      <c r="K4" s="8"/>
      <c r="S4">
        <f>DAY(G4)</f>
        <v>11</v>
      </c>
      <c r="T4">
        <f>IF(YEAR(G4)=2024,0,1)</f>
        <v>0</v>
      </c>
    </row>
    <row r="5" spans="1:22" ht="9" customHeight="1" thickBot="1" x14ac:dyDescent="0.4">
      <c r="A5" s="6"/>
      <c r="B5" s="12"/>
      <c r="C5"/>
      <c r="D5"/>
      <c r="E5"/>
      <c r="K5" s="8"/>
    </row>
    <row r="6" spans="1:22" ht="18" customHeight="1" thickBot="1" x14ac:dyDescent="0.4">
      <c r="A6" s="6"/>
      <c r="B6" s="10" t="s">
        <v>3</v>
      </c>
      <c r="C6" s="74"/>
      <c r="D6" s="75"/>
      <c r="E6" s="76"/>
      <c r="F6" s="11" t="s">
        <v>4</v>
      </c>
      <c r="G6" s="64"/>
      <c r="K6" s="8"/>
      <c r="M6" s="13"/>
      <c r="N6" s="13"/>
      <c r="O6" s="13"/>
      <c r="P6" s="13"/>
      <c r="U6" s="9"/>
    </row>
    <row r="7" spans="1:22" ht="9" customHeight="1" thickBot="1" x14ac:dyDescent="0.4">
      <c r="A7" s="6"/>
      <c r="B7" s="10"/>
      <c r="C7" s="14"/>
      <c r="D7" s="14"/>
      <c r="E7" s="10"/>
      <c r="H7" s="9"/>
      <c r="I7" s="15"/>
      <c r="J7" s="14"/>
      <c r="K7" s="8"/>
      <c r="Q7" s="16"/>
      <c r="R7" s="16"/>
    </row>
    <row r="8" spans="1:22" ht="18" customHeight="1" thickBot="1" x14ac:dyDescent="0.4">
      <c r="A8" s="6"/>
      <c r="B8" s="10" t="s">
        <v>5</v>
      </c>
      <c r="C8" s="74"/>
      <c r="D8" s="75"/>
      <c r="E8" s="76"/>
      <c r="H8" s="15"/>
      <c r="I8" s="15"/>
      <c r="J8" s="14"/>
      <c r="K8" s="8"/>
    </row>
    <row r="9" spans="1:22" ht="21" customHeight="1" thickBot="1" x14ac:dyDescent="0.4">
      <c r="A9" s="6"/>
      <c r="B9" s="10"/>
      <c r="C9" s="14"/>
      <c r="D9" s="14"/>
      <c r="E9" s="10"/>
      <c r="F9" s="10"/>
      <c r="G9" s="10"/>
      <c r="H9" s="15"/>
      <c r="I9" s="15"/>
      <c r="J9" s="14"/>
      <c r="K9" s="8"/>
    </row>
    <row r="10" spans="1:22" ht="16.5" customHeight="1" thickBot="1" x14ac:dyDescent="0.4">
      <c r="A10" s="6"/>
      <c r="B10" s="10"/>
      <c r="C10" s="53" t="s">
        <v>30</v>
      </c>
      <c r="D10" s="17" t="s">
        <v>6</v>
      </c>
      <c r="E10" s="17" t="s">
        <v>7</v>
      </c>
      <c r="F10" s="18" t="s">
        <v>8</v>
      </c>
      <c r="G10" s="17"/>
      <c r="H10" s="19"/>
      <c r="I10" s="19"/>
      <c r="J10" s="20"/>
      <c r="K10" s="8"/>
      <c r="L10"/>
    </row>
    <row r="11" spans="1:22" ht="22.5" customHeight="1" thickBot="1" x14ac:dyDescent="0.4">
      <c r="A11" s="6"/>
      <c r="B11" s="10"/>
      <c r="C11" s="14"/>
      <c r="E11" s="21">
        <f>YEAR(G4)-18</f>
        <v>2006</v>
      </c>
      <c r="F11" s="22">
        <f>YEAR(G4)-15</f>
        <v>2009</v>
      </c>
      <c r="G11" s="69" t="s">
        <v>9</v>
      </c>
      <c r="H11" s="70"/>
      <c r="I11" s="70"/>
      <c r="J11" s="71"/>
      <c r="K11" s="8"/>
      <c r="L11"/>
    </row>
    <row r="12" spans="1:22" ht="16.5" customHeight="1" thickBot="1" x14ac:dyDescent="0.4">
      <c r="A12" s="23"/>
      <c r="B12" s="24" t="s">
        <v>10</v>
      </c>
      <c r="C12" s="18" t="s">
        <v>11</v>
      </c>
      <c r="D12" s="18" t="s">
        <v>12</v>
      </c>
      <c r="E12" s="18" t="s">
        <v>13</v>
      </c>
      <c r="F12" s="18" t="s">
        <v>14</v>
      </c>
      <c r="G12" s="18" t="s">
        <v>15</v>
      </c>
      <c r="H12" s="18" t="s">
        <v>16</v>
      </c>
      <c r="I12" s="18" t="s">
        <v>17</v>
      </c>
      <c r="J12" s="62" t="s">
        <v>18</v>
      </c>
      <c r="K12" s="25"/>
      <c r="L12"/>
      <c r="M12" s="26"/>
      <c r="T12" t="s">
        <v>32</v>
      </c>
      <c r="U12" t="s">
        <v>33</v>
      </c>
    </row>
    <row r="13" spans="1:22" s="13" customFormat="1" ht="16.5" customHeight="1" x14ac:dyDescent="0.35">
      <c r="A13" s="56">
        <v>1</v>
      </c>
      <c r="B13" s="65"/>
      <c r="C13" s="43"/>
      <c r="D13" s="43"/>
      <c r="E13" s="27"/>
      <c r="F13" s="27"/>
      <c r="G13" s="44"/>
      <c r="H13" s="48"/>
      <c r="I13" s="45"/>
      <c r="J13" s="31">
        <f>IF(E13&gt;0,YEAR(G4)-YEAR(E13),0)</f>
        <v>0</v>
      </c>
      <c r="K13" s="28">
        <f>T13+U13</f>
        <v>0</v>
      </c>
      <c r="L13">
        <f t="shared" ref="L13:L20" si="0">IF(M13=365,M13+T13,M13)</f>
        <v>45607</v>
      </c>
      <c r="M13" s="29">
        <f>G4-F13+T4</f>
        <v>45607</v>
      </c>
      <c r="N13" t="s">
        <v>19</v>
      </c>
      <c r="O13" t="s">
        <v>20</v>
      </c>
      <c r="P13" s="13" t="s">
        <v>21</v>
      </c>
      <c r="Q13" s="13" t="s">
        <v>22</v>
      </c>
      <c r="R13" s="49" t="s">
        <v>29</v>
      </c>
      <c r="S13" s="13">
        <f>DAY(F13)</f>
        <v>0</v>
      </c>
      <c r="T13" s="13">
        <f>IF(B13&lt;&gt;"",IF(J13&lt;15,3,0),0)</f>
        <v>0</v>
      </c>
      <c r="U13" s="49">
        <f>IF(B13&lt;&gt;"",IF(M13&lt;366,2,0),0)</f>
        <v>0</v>
      </c>
      <c r="V13" s="61"/>
    </row>
    <row r="14" spans="1:22" s="13" customFormat="1" ht="16.5" customHeight="1" x14ac:dyDescent="0.35">
      <c r="A14" s="57">
        <v>2</v>
      </c>
      <c r="B14" s="50"/>
      <c r="C14" s="52"/>
      <c r="D14" s="52"/>
      <c r="E14" s="27"/>
      <c r="F14" s="27"/>
      <c r="G14" s="30"/>
      <c r="H14" s="50"/>
      <c r="I14" s="46"/>
      <c r="J14" s="31">
        <f>IF(E14&gt;0,YEAR(G4)-YEAR(E14),0)</f>
        <v>0</v>
      </c>
      <c r="K14" s="28">
        <f t="shared" ref="K14:K20" si="1">T14+U14</f>
        <v>0</v>
      </c>
      <c r="L14">
        <f t="shared" si="0"/>
        <v>45607</v>
      </c>
      <c r="M14" s="29">
        <f>G4-F14+T4</f>
        <v>45607</v>
      </c>
      <c r="N14" t="s">
        <v>19</v>
      </c>
      <c r="O14" t="s">
        <v>20</v>
      </c>
      <c r="R14" s="49"/>
      <c r="S14" s="13">
        <f t="shared" ref="S14:S20" si="2">DAY(F14)</f>
        <v>0</v>
      </c>
      <c r="T14" s="13">
        <f t="shared" ref="T14:T20" si="3">IF(B14&lt;&gt;"",IF(J14&lt;15,3,0),0)</f>
        <v>0</v>
      </c>
      <c r="U14" s="49">
        <f t="shared" ref="U14:U20" si="4">IF(B14&lt;&gt;"",IF(M14&lt;366,2,0),0)</f>
        <v>0</v>
      </c>
      <c r="V14" s="61"/>
    </row>
    <row r="15" spans="1:22" s="13" customFormat="1" ht="16.5" customHeight="1" x14ac:dyDescent="0.35">
      <c r="A15" s="57">
        <v>3</v>
      </c>
      <c r="B15" s="50"/>
      <c r="C15" s="52"/>
      <c r="D15" s="52"/>
      <c r="E15" s="27"/>
      <c r="F15" s="27"/>
      <c r="G15" s="30"/>
      <c r="H15" s="50"/>
      <c r="I15" s="46"/>
      <c r="J15" s="31">
        <f>IF(E15&gt;0,YEAR(G4)-YEAR(E15),0)</f>
        <v>0</v>
      </c>
      <c r="K15" s="28">
        <f t="shared" si="1"/>
        <v>0</v>
      </c>
      <c r="L15">
        <f t="shared" si="0"/>
        <v>45607</v>
      </c>
      <c r="M15" s="29">
        <f>G4-F15+T4</f>
        <v>45607</v>
      </c>
      <c r="N15" t="s">
        <v>19</v>
      </c>
      <c r="O15" t="s">
        <v>20</v>
      </c>
      <c r="R15" s="49"/>
      <c r="S15" s="13">
        <f t="shared" si="2"/>
        <v>0</v>
      </c>
      <c r="T15" s="13">
        <f t="shared" si="3"/>
        <v>0</v>
      </c>
      <c r="U15" s="49">
        <f t="shared" si="4"/>
        <v>0</v>
      </c>
      <c r="V15" s="61"/>
    </row>
    <row r="16" spans="1:22" s="13" customFormat="1" ht="16.5" customHeight="1" x14ac:dyDescent="0.35">
      <c r="A16" s="57">
        <v>4</v>
      </c>
      <c r="B16" s="50"/>
      <c r="C16" s="52"/>
      <c r="D16" s="52"/>
      <c r="E16" s="27"/>
      <c r="F16" s="27"/>
      <c r="G16" s="30"/>
      <c r="H16" s="50"/>
      <c r="I16" s="46"/>
      <c r="J16" s="31">
        <f>IF(E16&gt;0,YEAR(G4)-YEAR(E16),0)</f>
        <v>0</v>
      </c>
      <c r="K16" s="28">
        <f t="shared" si="1"/>
        <v>0</v>
      </c>
      <c r="L16">
        <f t="shared" si="0"/>
        <v>45607</v>
      </c>
      <c r="M16" s="29">
        <f>G4-F16+T4</f>
        <v>45607</v>
      </c>
      <c r="N16" t="s">
        <v>19</v>
      </c>
      <c r="O16" t="s">
        <v>20</v>
      </c>
      <c r="R16" s="49"/>
      <c r="S16" s="13">
        <f>DAY(F16)</f>
        <v>0</v>
      </c>
      <c r="T16" s="13">
        <f t="shared" si="3"/>
        <v>0</v>
      </c>
      <c r="U16" s="49">
        <f t="shared" si="4"/>
        <v>0</v>
      </c>
      <c r="V16" s="61"/>
    </row>
    <row r="17" spans="1:42" s="13" customFormat="1" ht="16.5" customHeight="1" x14ac:dyDescent="0.35">
      <c r="A17" s="57">
        <v>5</v>
      </c>
      <c r="B17" s="50"/>
      <c r="C17" s="52"/>
      <c r="D17" s="52"/>
      <c r="E17" s="27"/>
      <c r="F17" s="27"/>
      <c r="G17" s="30"/>
      <c r="H17" s="50"/>
      <c r="I17" s="46"/>
      <c r="J17" s="31">
        <f>IF(E17&gt;0,YEAR(G4)-YEAR(E17),0)</f>
        <v>0</v>
      </c>
      <c r="K17" s="28">
        <f t="shared" si="1"/>
        <v>0</v>
      </c>
      <c r="L17">
        <f t="shared" si="0"/>
        <v>45607</v>
      </c>
      <c r="M17" s="29">
        <f>G4-F17+T4</f>
        <v>45607</v>
      </c>
      <c r="N17" t="s">
        <v>19</v>
      </c>
      <c r="O17" t="s">
        <v>20</v>
      </c>
      <c r="R17" s="49"/>
      <c r="S17" s="13">
        <f t="shared" si="2"/>
        <v>0</v>
      </c>
      <c r="T17" s="13">
        <f t="shared" si="3"/>
        <v>0</v>
      </c>
      <c r="U17" s="49">
        <f t="shared" si="4"/>
        <v>0</v>
      </c>
      <c r="V17" s="61"/>
    </row>
    <row r="18" spans="1:42" s="13" customFormat="1" ht="16.5" customHeight="1" thickBot="1" x14ac:dyDescent="0.4">
      <c r="A18" s="57">
        <v>6</v>
      </c>
      <c r="B18" s="50"/>
      <c r="C18" s="52"/>
      <c r="D18" s="52"/>
      <c r="E18" s="27"/>
      <c r="F18" s="27"/>
      <c r="G18" s="30"/>
      <c r="H18" s="50"/>
      <c r="I18" s="47"/>
      <c r="J18" s="31">
        <f>IF(E18&gt;0,YEAR(G4)-YEAR(E18),0)</f>
        <v>0</v>
      </c>
      <c r="K18" s="28">
        <f t="shared" si="1"/>
        <v>0</v>
      </c>
      <c r="L18">
        <f t="shared" si="0"/>
        <v>45607</v>
      </c>
      <c r="M18" s="29">
        <f>G4-F18+T4</f>
        <v>45607</v>
      </c>
      <c r="N18" t="s">
        <v>19</v>
      </c>
      <c r="O18" t="s">
        <v>20</v>
      </c>
      <c r="R18" s="49"/>
      <c r="S18" s="13">
        <f t="shared" si="2"/>
        <v>0</v>
      </c>
      <c r="T18" s="13">
        <f t="shared" si="3"/>
        <v>0</v>
      </c>
      <c r="U18" s="49">
        <f t="shared" si="4"/>
        <v>0</v>
      </c>
      <c r="V18" s="61"/>
    </row>
    <row r="19" spans="1:42" s="13" customFormat="1" ht="16.5" customHeight="1" thickBot="1" x14ac:dyDescent="0.4">
      <c r="A19" s="58" t="s">
        <v>28</v>
      </c>
      <c r="B19" s="59"/>
      <c r="C19" s="55"/>
      <c r="D19" s="55"/>
      <c r="E19" s="34"/>
      <c r="F19" s="34"/>
      <c r="G19" s="35"/>
      <c r="H19" s="32"/>
      <c r="I19" s="36"/>
      <c r="J19" s="31">
        <f>IF(E19&gt;0,YEAR(G4)-YEAR(E19),0)</f>
        <v>0</v>
      </c>
      <c r="K19" s="28">
        <f t="shared" si="1"/>
        <v>0</v>
      </c>
      <c r="L19">
        <f t="shared" si="0"/>
        <v>0</v>
      </c>
      <c r="M19" s="29">
        <f>G5-F19+T4</f>
        <v>0</v>
      </c>
      <c r="N19" t="s">
        <v>19</v>
      </c>
      <c r="O19" t="s">
        <v>20</v>
      </c>
      <c r="R19" s="49"/>
      <c r="S19" s="13">
        <f t="shared" si="2"/>
        <v>0</v>
      </c>
      <c r="T19" s="13">
        <f t="shared" si="3"/>
        <v>0</v>
      </c>
      <c r="U19" s="49">
        <f t="shared" si="4"/>
        <v>0</v>
      </c>
      <c r="V19" s="61"/>
    </row>
    <row r="20" spans="1:42" s="13" customFormat="1" ht="16.5" customHeight="1" thickBot="1" x14ac:dyDescent="0.4">
      <c r="A20" s="58" t="s">
        <v>28</v>
      </c>
      <c r="B20" s="59"/>
      <c r="C20" s="33"/>
      <c r="D20" s="55"/>
      <c r="E20" s="34"/>
      <c r="F20" s="34"/>
      <c r="G20" s="35"/>
      <c r="H20" s="32"/>
      <c r="I20" s="36"/>
      <c r="J20" s="31">
        <f>IF(E20&gt;0,YEAR(G4)-YEAR(E20),0)</f>
        <v>0</v>
      </c>
      <c r="K20" s="28">
        <f t="shared" si="1"/>
        <v>0</v>
      </c>
      <c r="L20">
        <f t="shared" si="0"/>
        <v>0</v>
      </c>
      <c r="M20" s="29">
        <f>G6-F20+T4</f>
        <v>0</v>
      </c>
      <c r="N20" t="s">
        <v>19</v>
      </c>
      <c r="O20" t="s">
        <v>20</v>
      </c>
      <c r="R20" s="49"/>
      <c r="S20" s="13">
        <f t="shared" si="2"/>
        <v>0</v>
      </c>
      <c r="T20" s="13">
        <f t="shared" si="3"/>
        <v>0</v>
      </c>
      <c r="U20" s="49">
        <f t="shared" si="4"/>
        <v>0</v>
      </c>
      <c r="V20" s="61"/>
    </row>
    <row r="21" spans="1:42" s="13" customFormat="1" ht="0.65" customHeight="1" x14ac:dyDescent="0.35">
      <c r="A21" s="9"/>
      <c r="B21" s="9"/>
      <c r="C21" s="9"/>
      <c r="D21" s="9"/>
      <c r="E21" s="60"/>
      <c r="F21" s="9"/>
      <c r="G21" s="9"/>
      <c r="H21" s="9"/>
      <c r="I21" s="9"/>
      <c r="J21" s="31"/>
      <c r="K21" s="28" t="e">
        <f>#REF!+U21</f>
        <v>#REF!</v>
      </c>
      <c r="L21"/>
      <c r="M21" s="29">
        <f>G5-F21</f>
        <v>0</v>
      </c>
      <c r="N21" t="s">
        <v>19</v>
      </c>
      <c r="O21" t="s">
        <v>20</v>
      </c>
      <c r="P21" s="13" t="s">
        <v>21</v>
      </c>
      <c r="Q21" s="13" t="s">
        <v>22</v>
      </c>
      <c r="R21" s="49" t="s">
        <v>29</v>
      </c>
      <c r="S21" s="13">
        <f>DAY(F21)</f>
        <v>0</v>
      </c>
      <c r="U21" s="49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13" customFormat="1" ht="0.6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 t="str">
        <f>IF(E22&gt;0,YEAR(G9)-YEAR(E22),"")</f>
        <v/>
      </c>
      <c r="K22" s="28">
        <f>T21+U22</f>
        <v>0</v>
      </c>
      <c r="L22"/>
      <c r="M22" s="29">
        <f>G6-F22</f>
        <v>0</v>
      </c>
      <c r="N22"/>
      <c r="O22" t="s">
        <v>20</v>
      </c>
      <c r="P22" s="13" t="s">
        <v>21</v>
      </c>
      <c r="Q22" s="13" t="s">
        <v>22</v>
      </c>
      <c r="R22" s="49" t="s">
        <v>29</v>
      </c>
      <c r="S22" s="13">
        <f>DAY(F22)</f>
        <v>0</v>
      </c>
      <c r="T22" s="13">
        <f>IF(S23=$S$4,1,0)</f>
        <v>0</v>
      </c>
      <c r="U22" s="49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ht="0.65" customHeight="1" thickBot="1" x14ac:dyDescent="0.4">
      <c r="A23" s="9"/>
      <c r="B23" s="9"/>
      <c r="H23" s="9"/>
      <c r="I23" s="9"/>
      <c r="J23" s="9"/>
      <c r="K23" s="28">
        <f>T22+U23</f>
        <v>0</v>
      </c>
      <c r="L23"/>
      <c r="M23" s="29"/>
      <c r="O23" t="s">
        <v>20</v>
      </c>
      <c r="P23" s="13" t="s">
        <v>21</v>
      </c>
      <c r="Q23" s="13" t="s">
        <v>22</v>
      </c>
      <c r="R23" s="49" t="s">
        <v>29</v>
      </c>
      <c r="S23" s="13">
        <f>DAY(F23)</f>
        <v>0</v>
      </c>
      <c r="T23" s="13"/>
      <c r="U23" s="49"/>
    </row>
    <row r="24" spans="1:42" ht="16.5" customHeight="1" thickBot="1" x14ac:dyDescent="0.4">
      <c r="A24" s="66" t="s">
        <v>23</v>
      </c>
      <c r="B24" s="67"/>
      <c r="C24" s="80" t="s">
        <v>24</v>
      </c>
      <c r="D24" s="81"/>
      <c r="E24" s="81"/>
      <c r="F24" s="81"/>
      <c r="G24" s="81"/>
      <c r="H24" s="81"/>
      <c r="I24" s="81"/>
      <c r="J24" s="81"/>
      <c r="K24" s="25"/>
      <c r="L24"/>
      <c r="M24" s="29"/>
      <c r="P24" s="13"/>
      <c r="Q24" s="13"/>
      <c r="R24" s="13"/>
      <c r="S24" s="13"/>
    </row>
    <row r="25" spans="1:42" ht="16.5" customHeight="1" thickBot="1" x14ac:dyDescent="0.4">
      <c r="A25" s="51" t="s">
        <v>34</v>
      </c>
      <c r="B25" s="37" t="s">
        <v>25</v>
      </c>
      <c r="C25" s="42"/>
      <c r="D25" s="38" t="s">
        <v>26</v>
      </c>
      <c r="E25" s="39"/>
      <c r="F25" s="39"/>
      <c r="G25" s="39"/>
      <c r="H25" s="39"/>
      <c r="I25" s="39"/>
      <c r="J25" s="40"/>
      <c r="K25" s="54"/>
      <c r="L25"/>
    </row>
    <row r="51" spans="12:12" x14ac:dyDescent="0.35">
      <c r="L51" s="5" t="s">
        <v>31</v>
      </c>
    </row>
  </sheetData>
  <sheetProtection algorithmName="SHA-512" hashValue="7HnJVlnQr9Zkw6Agbuf3Y+4Znw6c5lAaXBEViUXksZwbiwR0ST+KoRfz/iYLztA5n38sP6UT3eJTJoUMKf7Kig==" saltValue="SVbJ+V0A6DxPKEvkuWnFew==" spinCount="100000" sheet="1" objects="1" scenarios="1" selectLockedCells="1"/>
  <mergeCells count="8">
    <mergeCell ref="A24:B24"/>
    <mergeCell ref="C2:H2"/>
    <mergeCell ref="G11:J11"/>
    <mergeCell ref="C1:H1"/>
    <mergeCell ref="C6:E6"/>
    <mergeCell ref="C8:E8"/>
    <mergeCell ref="C4:E4"/>
    <mergeCell ref="C24:J24"/>
  </mergeCells>
  <phoneticPr fontId="1" type="noConversion"/>
  <conditionalFormatting sqref="J13:J20">
    <cfRule type="cellIs" dxfId="3" priority="1" stopIfTrue="1" operator="greaterThan">
      <formula>18</formula>
    </cfRule>
    <cfRule type="cellIs" dxfId="2" priority="2" stopIfTrue="1" operator="between">
      <formula>5</formula>
      <formula>9</formula>
    </cfRule>
  </conditionalFormatting>
  <conditionalFormatting sqref="K13:K23">
    <cfRule type="cellIs" dxfId="1" priority="5" stopIfTrue="1" operator="greaterThan">
      <formula>2</formula>
    </cfRule>
    <cfRule type="cellIs" dxfId="0" priority="7" stopIfTrue="1" operator="equal">
      <formula>2</formula>
    </cfRule>
  </conditionalFormatting>
  <dataValidations count="7">
    <dataValidation type="list" allowBlank="1" showInputMessage="1" showErrorMessage="1" error="Bitte frei lassen_x000a_oder L angeben für Füller die bereits_x000a_eine LSP erworben haben" sqref="B19:B20" xr:uid="{20389AFA-3D62-49D4-852C-1DD14E54E370}">
      <formula1>$O$22</formula1>
    </dataValidation>
    <dataValidation type="list" allowBlank="1" showInputMessage="1" showErrorMessage="1" error="Bitte m / w eingeben" sqref="H13:H23" xr:uid="{E88A22AC-1BE8-4B9E-B2C8-F24C99BFFD5E}">
      <formula1>$P$13:$R$13</formula1>
    </dataValidation>
    <dataValidation type="list" allowBlank="1" showInputMessage="1" showErrorMessage="1" error="Bitte X angeben oder leer lassen" sqref="I13:I23" xr:uid="{EB3E45C8-9A19-494F-BA41-DFECF306FEC2}">
      <formula1>$N$13</formula1>
    </dataValidation>
    <dataValidation type="list" allowBlank="1" showInputMessage="1" showErrorMessage="1" error="Bitte X oder L angeben" sqref="B21:B23" xr:uid="{7C0B2481-AD29-4F72-8486-14C2E8057311}">
      <formula1>$N$13:$O$13</formula1>
    </dataValidation>
    <dataValidation type="list" allowBlank="1" showInputMessage="1" showErrorMessage="1" error="Bitte X für Bewerber oder frei lassen_x000a_oder L angeben für Füller die bereits_x000a_eine LSP erworben haben" sqref="B14:B18" xr:uid="{CCCE2E8A-CC5D-4C3F-A121-EB825938A04E}">
      <formula1>$N$13:$O$13</formula1>
    </dataValidation>
    <dataValidation type="list" allowBlank="1" showInputMessage="1" showErrorMessage="1" error="Bitte X für Bewerber oder frei lassen_x000a_oder L angeben für Füller die bereits_x000a_eine LSP erworben haben" prompt="X für Bewerber_x000a_   frei lassen oder_x000a_L für Füller mit LSP" sqref="B13" xr:uid="{49ED9E33-C5DD-4600-8040-B84049CCF05B}">
      <formula1>$N$13:$O$13</formula1>
    </dataValidation>
    <dataValidation type="whole" allowBlank="1" showInputMessage="1" showErrorMessage="1" error="Keine gültige_x000a_Ausweis-Nr." sqref="G13:G20" xr:uid="{22900A65-93C3-4EC9-8B28-1A873C5E9AE2}">
      <formula1>100000</formula1>
      <formula2>1099999</formula2>
    </dataValidation>
  </dataValidations>
  <pageMargins left="1.1299999999999999" right="0.39370078740157483" top="1.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Staffelmeldung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</dc:creator>
  <cp:lastModifiedBy>Herbert Bremermann</cp:lastModifiedBy>
  <dcterms:created xsi:type="dcterms:W3CDTF">2007-04-19T10:01:36Z</dcterms:created>
  <dcterms:modified xsi:type="dcterms:W3CDTF">2024-07-01T15:44:13Z</dcterms:modified>
</cp:coreProperties>
</file>